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8975" windowHeight="114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<sst xmlns="http://schemas.openxmlformats.org/spreadsheetml/2006/main" count="105" uniqueCount="85">
  <si>
    <t>КБК</t>
  </si>
  <si>
    <t>Налог</t>
  </si>
  <si>
    <t>182 10601030 10 0000 110</t>
  </si>
  <si>
    <t>182 10102000 00 0000 110</t>
  </si>
  <si>
    <t>182 10503000 01 0000 110</t>
  </si>
  <si>
    <t>Аренда имущества</t>
  </si>
  <si>
    <t>СОБСТВЕННЫЕ ДОХОДЫ</t>
  </si>
  <si>
    <t>Итого</t>
  </si>
  <si>
    <t>Уличное освещение</t>
  </si>
  <si>
    <t>Глава СП                                                                                       А.Х. Габдуллин</t>
  </si>
  <si>
    <t>( тыс. руб.)</t>
  </si>
  <si>
    <t>РАСХОДЫ</t>
  </si>
  <si>
    <t>Итого ДОХОДЫ</t>
  </si>
  <si>
    <t>Дотация из МР</t>
  </si>
  <si>
    <t>223.6</t>
  </si>
  <si>
    <t>225.2</t>
  </si>
  <si>
    <t>225.6</t>
  </si>
  <si>
    <t>226.7</t>
  </si>
  <si>
    <t>226.10</t>
  </si>
  <si>
    <t>транспортный налог</t>
  </si>
  <si>
    <t>земельный налог</t>
  </si>
  <si>
    <t xml:space="preserve"> налог на имущество</t>
  </si>
  <si>
    <t>Гл. бухгалтер                                                                                    В. Я. Котова</t>
  </si>
  <si>
    <t>Воинский учет</t>
  </si>
  <si>
    <t>Условно утвержденные расходы</t>
  </si>
  <si>
    <t xml:space="preserve">                                                            ДОХОДЫ                                                                                                         </t>
  </si>
  <si>
    <t>страховка на машины</t>
  </si>
  <si>
    <t xml:space="preserve">техобслуживание компьютеров </t>
  </si>
  <si>
    <t>тек. Ремонт</t>
  </si>
  <si>
    <t xml:space="preserve">освещение </t>
  </si>
  <si>
    <t>услуги связи</t>
  </si>
  <si>
    <t>взносы</t>
  </si>
  <si>
    <t>прочие услуги</t>
  </si>
  <si>
    <t>Дорожный фонд</t>
  </si>
  <si>
    <t>газ</t>
  </si>
  <si>
    <t>223.5</t>
  </si>
  <si>
    <t>СП Чуваш-Кубовский сельсовет</t>
  </si>
  <si>
    <t>плановая смена ЭЦП</t>
  </si>
  <si>
    <t>Мурзадеров М.С.</t>
  </si>
  <si>
    <t>Субсидии РБ на благ-во</t>
  </si>
  <si>
    <t>Терроризм</t>
  </si>
  <si>
    <t>Раздел 104 Аппарат</t>
  </si>
  <si>
    <t>Раздел 102 Глава</t>
  </si>
  <si>
    <t>Благоустройство зарплата</t>
  </si>
  <si>
    <t>Благоустройство страх.взносы</t>
  </si>
  <si>
    <t>Прочие расходы</t>
  </si>
  <si>
    <t>Зарплата</t>
  </si>
  <si>
    <t>Налоги</t>
  </si>
  <si>
    <t xml:space="preserve">Итого по разделу </t>
  </si>
  <si>
    <t>Итого разделу</t>
  </si>
  <si>
    <t xml:space="preserve"> Раздел 310 Противопожарная безопасность</t>
  </si>
  <si>
    <t>Материальные запасы</t>
  </si>
  <si>
    <t>Прочие услуги</t>
  </si>
  <si>
    <t>Раздел 0203 Военно-учетный стол</t>
  </si>
  <si>
    <t>Раздел 0409 Дорожный Фонд</t>
  </si>
  <si>
    <t>Раздел 0503 Благоустройство гр.13</t>
  </si>
  <si>
    <t>Раздел 0503 Благоустройство гр.11</t>
  </si>
  <si>
    <t xml:space="preserve"> Раздел 1101 Физкультура и спорт</t>
  </si>
  <si>
    <t>Прочие</t>
  </si>
  <si>
    <t>Благоустройство услуги</t>
  </si>
  <si>
    <t>182 10606033 10 0000 110</t>
  </si>
  <si>
    <t>182 10606043 10 0000 110</t>
  </si>
  <si>
    <t>2020г.</t>
  </si>
  <si>
    <t>791 11705050 10 0000 180</t>
  </si>
  <si>
    <t>2021г.</t>
  </si>
  <si>
    <t>земельный налог ЮЛ</t>
  </si>
  <si>
    <t>земельный налог ФЛ</t>
  </si>
  <si>
    <t>имущество ФЛ</t>
  </si>
  <si>
    <t>НДФЛ</t>
  </si>
  <si>
    <t>ЕСХН</t>
  </si>
  <si>
    <t>Пр.неналоговые доходы</t>
  </si>
  <si>
    <t>Гос.пошлина</t>
  </si>
  <si>
    <t>Доходы от платных услуг</t>
  </si>
  <si>
    <t>Мисаутова С.А.</t>
  </si>
  <si>
    <t>ГСМ</t>
  </si>
  <si>
    <t>Канцтовары</t>
  </si>
  <si>
    <t>Аренда земли</t>
  </si>
  <si>
    <t>791 10804020 01 1000 110</t>
  </si>
  <si>
    <t>791 11302995 10 0000 130</t>
  </si>
  <si>
    <t>863 111 0503510 0000 120</t>
  </si>
  <si>
    <t>863 111 0501305 0000 120</t>
  </si>
  <si>
    <t xml:space="preserve">Прогноз на 2020 -2022 гг. </t>
  </si>
  <si>
    <t>2022г.</t>
  </si>
  <si>
    <t xml:space="preserve"> Раздел 0801 Культура</t>
  </si>
  <si>
    <t>Раздел 0605 Охрана окружающей среды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</si>
</sst>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i/>
      <sz val="10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4" fontId="5" fillId="0" borderId="0" xfId="0" applyNumberFormat="1" applyFont="1" applyBorder="1" applyAlignment="1">
      <alignment horizontal="center" vertical="top" wrapText="1"/>
    </xf>
    <xf numFmtId="4" fontId="6" fillId="0" borderId="0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4" fontId="15" fillId="33" borderId="0" xfId="0" applyNumberFormat="1" applyFont="1" applyFill="1" applyAlignment="1">
      <alignment horizontal="center" vertical="center"/>
    </xf>
    <xf numFmtId="4" fontId="8" fillId="33" borderId="0" xfId="0" applyNumberFormat="1" applyFont="1" applyFill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top" wrapText="1"/>
    </xf>
    <xf numFmtId="4" fontId="7" fillId="33" borderId="10" xfId="0" applyNumberFormat="1" applyFont="1" applyFill="1" applyBorder="1" applyAlignment="1">
      <alignment horizontal="center" vertical="top" wrapText="1"/>
    </xf>
    <xf numFmtId="4" fontId="7" fillId="33" borderId="11" xfId="0" applyNumberFormat="1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4" fontId="3" fillId="33" borderId="13" xfId="0" applyNumberFormat="1" applyFont="1" applyFill="1" applyBorder="1" applyAlignment="1">
      <alignment horizontal="center" vertical="top" wrapText="1"/>
    </xf>
    <xf numFmtId="4" fontId="4" fillId="33" borderId="14" xfId="0" applyNumberFormat="1" applyFont="1" applyFill="1" applyBorder="1" applyAlignment="1">
      <alignment horizontal="center" vertical="top" wrapText="1"/>
    </xf>
    <xf numFmtId="4" fontId="4" fillId="33" borderId="15" xfId="0" applyNumberFormat="1" applyFont="1" applyFill="1" applyBorder="1" applyAlignment="1">
      <alignment horizontal="center" vertical="top" wrapText="1"/>
    </xf>
    <xf numFmtId="4" fontId="4" fillId="33" borderId="16" xfId="0" applyNumberFormat="1" applyFont="1" applyFill="1" applyBorder="1" applyAlignment="1">
      <alignment horizontal="center" vertical="top" wrapText="1"/>
    </xf>
    <xf numFmtId="4" fontId="4" fillId="33" borderId="17" xfId="0" applyNumberFormat="1" applyFont="1" applyFill="1" applyBorder="1" applyAlignment="1">
      <alignment horizontal="center" vertical="top" wrapText="1"/>
    </xf>
    <xf numFmtId="4" fontId="4" fillId="33" borderId="18" xfId="0" applyNumberFormat="1" applyFont="1" applyFill="1" applyBorder="1" applyAlignment="1">
      <alignment horizontal="center" vertical="top" wrapText="1"/>
    </xf>
    <xf numFmtId="4" fontId="49" fillId="33" borderId="10" xfId="0" applyNumberFormat="1" applyFont="1" applyFill="1" applyBorder="1" applyAlignment="1">
      <alignment horizontal="center" vertical="top" wrapText="1"/>
    </xf>
    <xf numFmtId="4" fontId="49" fillId="33" borderId="12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4" fontId="4" fillId="33" borderId="12" xfId="0" applyNumberFormat="1" applyFont="1" applyFill="1" applyBorder="1" applyAlignment="1">
      <alignment horizontal="center" vertical="top" wrapText="1"/>
    </xf>
    <xf numFmtId="4" fontId="4" fillId="33" borderId="13" xfId="0" applyNumberFormat="1" applyFont="1" applyFill="1" applyBorder="1" applyAlignment="1">
      <alignment horizontal="center" vertical="top" wrapText="1"/>
    </xf>
    <xf numFmtId="4" fontId="3" fillId="33" borderId="16" xfId="0" applyNumberFormat="1" applyFont="1" applyFill="1" applyBorder="1" applyAlignment="1">
      <alignment horizontal="center" vertical="top" wrapText="1"/>
    </xf>
    <xf numFmtId="4" fontId="3" fillId="33" borderId="19" xfId="0" applyNumberFormat="1" applyFont="1" applyFill="1" applyBorder="1" applyAlignment="1">
      <alignment horizontal="center" vertical="top" wrapText="1"/>
    </xf>
    <xf numFmtId="4" fontId="4" fillId="33" borderId="20" xfId="0" applyNumberFormat="1" applyFont="1" applyFill="1" applyBorder="1" applyAlignment="1">
      <alignment horizontal="center" vertical="top" wrapText="1"/>
    </xf>
    <xf numFmtId="4" fontId="4" fillId="33" borderId="21" xfId="0" applyNumberFormat="1" applyFont="1" applyFill="1" applyBorder="1" applyAlignment="1">
      <alignment horizontal="center" vertical="top" wrapText="1"/>
    </xf>
    <xf numFmtId="4" fontId="4" fillId="33" borderId="22" xfId="0" applyNumberFormat="1" applyFont="1" applyFill="1" applyBorder="1" applyAlignment="1">
      <alignment horizontal="center" vertical="top" wrapText="1"/>
    </xf>
    <xf numFmtId="4" fontId="4" fillId="33" borderId="23" xfId="0" applyNumberFormat="1" applyFont="1" applyFill="1" applyBorder="1" applyAlignment="1">
      <alignment horizontal="center" vertical="top" wrapText="1"/>
    </xf>
    <xf numFmtId="4" fontId="0" fillId="33" borderId="0" xfId="0" applyNumberFormat="1" applyFill="1" applyAlignment="1">
      <alignment/>
    </xf>
    <xf numFmtId="4" fontId="13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7" fillId="33" borderId="24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vertical="top" wrapText="1"/>
    </xf>
    <xf numFmtId="0" fontId="14" fillId="33" borderId="25" xfId="0" applyFont="1" applyFill="1" applyBorder="1" applyAlignment="1">
      <alignment vertical="top" wrapText="1"/>
    </xf>
    <xf numFmtId="0" fontId="14" fillId="33" borderId="12" xfId="0" applyFont="1" applyFill="1" applyBorder="1" applyAlignment="1">
      <alignment vertical="top" wrapText="1"/>
    </xf>
    <xf numFmtId="0" fontId="5" fillId="33" borderId="24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25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center" vertical="top" wrapText="1"/>
    </xf>
    <xf numFmtId="0" fontId="12" fillId="33" borderId="25" xfId="0" applyFont="1" applyFill="1" applyBorder="1" applyAlignment="1">
      <alignment/>
    </xf>
    <xf numFmtId="0" fontId="12" fillId="33" borderId="25" xfId="0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vertical="top" wrapText="1"/>
    </xf>
    <xf numFmtId="0" fontId="5" fillId="33" borderId="26" xfId="0" applyFont="1" applyFill="1" applyBorder="1" applyAlignment="1">
      <alignment vertical="top" wrapText="1"/>
    </xf>
    <xf numFmtId="0" fontId="6" fillId="33" borderId="24" xfId="0" applyFont="1" applyFill="1" applyBorder="1" applyAlignment="1">
      <alignment vertical="top" wrapText="1"/>
    </xf>
    <xf numFmtId="0" fontId="6" fillId="33" borderId="25" xfId="0" applyFont="1" applyFill="1" applyBorder="1" applyAlignment="1">
      <alignment vertical="top" wrapText="1"/>
    </xf>
    <xf numFmtId="0" fontId="5" fillId="33" borderId="25" xfId="0" applyFont="1" applyFill="1" applyBorder="1" applyAlignment="1">
      <alignment vertical="top" wrapText="1"/>
    </xf>
    <xf numFmtId="0" fontId="6" fillId="33" borderId="26" xfId="0" applyFont="1" applyFill="1" applyBorder="1" applyAlignment="1">
      <alignment vertical="top" wrapText="1"/>
    </xf>
    <xf numFmtId="0" fontId="5" fillId="33" borderId="16" xfId="0" applyFont="1" applyFill="1" applyBorder="1" applyAlignment="1">
      <alignment horizontal="center" vertical="top" wrapText="1"/>
    </xf>
    <xf numFmtId="0" fontId="6" fillId="33" borderId="27" xfId="0" applyFont="1" applyFill="1" applyBorder="1" applyAlignment="1">
      <alignment vertical="top" wrapText="1"/>
    </xf>
    <xf numFmtId="0" fontId="5" fillId="33" borderId="20" xfId="0" applyFont="1" applyFill="1" applyBorder="1" applyAlignment="1">
      <alignment horizontal="center" vertical="top" wrapText="1"/>
    </xf>
    <xf numFmtId="0" fontId="6" fillId="33" borderId="28" xfId="0" applyFont="1" applyFill="1" applyBorder="1" applyAlignment="1">
      <alignment vertical="top" wrapText="1"/>
    </xf>
    <xf numFmtId="0" fontId="5" fillId="33" borderId="17" xfId="0" applyFont="1" applyFill="1" applyBorder="1" applyAlignment="1">
      <alignment horizontal="center" vertical="top" wrapText="1"/>
    </xf>
    <xf numFmtId="0" fontId="6" fillId="33" borderId="29" xfId="0" applyFont="1" applyFill="1" applyBorder="1" applyAlignment="1">
      <alignment vertical="top" wrapText="1"/>
    </xf>
    <xf numFmtId="4" fontId="6" fillId="33" borderId="22" xfId="0" applyNumberFormat="1" applyFont="1" applyFill="1" applyBorder="1" applyAlignment="1">
      <alignment horizontal="center" vertical="top" wrapText="1"/>
    </xf>
    <xf numFmtId="0" fontId="5" fillId="33" borderId="0" xfId="0" applyFont="1" applyFill="1" applyAlignment="1">
      <alignment/>
    </xf>
    <xf numFmtId="0" fontId="5" fillId="33" borderId="20" xfId="0" applyFont="1" applyFill="1" applyBorder="1" applyAlignment="1">
      <alignment vertical="top" wrapText="1"/>
    </xf>
    <xf numFmtId="4" fontId="3" fillId="33" borderId="20" xfId="0" applyNumberFormat="1" applyFont="1" applyFill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49" fontId="5" fillId="0" borderId="25" xfId="0" applyNumberFormat="1" applyFont="1" applyBorder="1" applyAlignment="1">
      <alignment horizontal="center" vertical="top" wrapText="1"/>
    </xf>
    <xf numFmtId="3" fontId="5" fillId="0" borderId="25" xfId="0" applyNumberFormat="1" applyFont="1" applyBorder="1" applyAlignment="1">
      <alignment horizontal="center" vertical="top" wrapText="1"/>
    </xf>
    <xf numFmtId="0" fontId="5" fillId="0" borderId="25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6" fillId="33" borderId="31" xfId="0" applyFont="1" applyFill="1" applyBorder="1" applyAlignment="1">
      <alignment horizontal="center" vertical="top" wrapText="1"/>
    </xf>
    <xf numFmtId="0" fontId="6" fillId="33" borderId="32" xfId="0" applyFont="1" applyFill="1" applyBorder="1" applyAlignment="1">
      <alignment horizontal="center" vertical="top" wrapText="1"/>
    </xf>
    <xf numFmtId="0" fontId="6" fillId="33" borderId="33" xfId="0" applyFont="1" applyFill="1" applyBorder="1" applyAlignment="1">
      <alignment horizontal="center" vertical="top" wrapText="1"/>
    </xf>
    <xf numFmtId="0" fontId="6" fillId="33" borderId="34" xfId="0" applyFont="1" applyFill="1" applyBorder="1" applyAlignment="1">
      <alignment horizontal="center" vertical="top" wrapText="1"/>
    </xf>
    <xf numFmtId="0" fontId="6" fillId="33" borderId="35" xfId="0" applyFont="1" applyFill="1" applyBorder="1" applyAlignment="1">
      <alignment horizontal="center" vertical="top" wrapText="1"/>
    </xf>
    <xf numFmtId="0" fontId="14" fillId="33" borderId="25" xfId="0" applyFont="1" applyFill="1" applyBorder="1" applyAlignment="1">
      <alignment vertical="top" wrapText="1"/>
    </xf>
    <xf numFmtId="0" fontId="14" fillId="33" borderId="12" xfId="0" applyFont="1" applyFill="1" applyBorder="1" applyAlignment="1">
      <alignment vertical="top" wrapText="1"/>
    </xf>
    <xf numFmtId="0" fontId="14" fillId="33" borderId="28" xfId="0" applyFont="1" applyFill="1" applyBorder="1" applyAlignment="1">
      <alignment vertical="top" wrapText="1"/>
    </xf>
    <xf numFmtId="0" fontId="14" fillId="33" borderId="17" xfId="0" applyFont="1" applyFill="1" applyBorder="1" applyAlignment="1">
      <alignment vertical="top" wrapText="1"/>
    </xf>
    <xf numFmtId="0" fontId="6" fillId="33" borderId="28" xfId="0" applyFont="1" applyFill="1" applyBorder="1" applyAlignment="1">
      <alignment vertical="top" wrapText="1"/>
    </xf>
    <xf numFmtId="0" fontId="6" fillId="33" borderId="17" xfId="0" applyFont="1" applyFill="1" applyBorder="1" applyAlignment="1">
      <alignment vertical="top" wrapText="1"/>
    </xf>
    <xf numFmtId="0" fontId="6" fillId="33" borderId="36" xfId="0" applyFont="1" applyFill="1" applyBorder="1" applyAlignment="1">
      <alignment horizontal="center" vertical="top" wrapText="1"/>
    </xf>
    <xf numFmtId="0" fontId="6" fillId="33" borderId="37" xfId="0" applyFont="1" applyFill="1" applyBorder="1" applyAlignment="1">
      <alignment horizontal="center" vertical="top" wrapText="1"/>
    </xf>
    <xf numFmtId="0" fontId="6" fillId="33" borderId="38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0" fontId="6" fillId="33" borderId="39" xfId="0" applyFont="1" applyFill="1" applyBorder="1" applyAlignment="1">
      <alignment horizontal="center" vertical="top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/>
    </xf>
    <xf numFmtId="0" fontId="16" fillId="33" borderId="0" xfId="0" applyFont="1" applyFill="1" applyAlignment="1">
      <alignment horizontal="center"/>
    </xf>
    <xf numFmtId="0" fontId="6" fillId="33" borderId="30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14" fillId="33" borderId="26" xfId="0" applyFont="1" applyFill="1" applyBorder="1" applyAlignment="1">
      <alignment vertical="top" wrapText="1"/>
    </xf>
    <xf numFmtId="0" fontId="14" fillId="33" borderId="16" xfId="0" applyFont="1" applyFill="1" applyBorder="1" applyAlignment="1">
      <alignment vertical="top" wrapText="1"/>
    </xf>
    <xf numFmtId="0" fontId="14" fillId="33" borderId="27" xfId="0" applyFont="1" applyFill="1" applyBorder="1" applyAlignment="1">
      <alignment vertical="top" wrapText="1"/>
    </xf>
    <xf numFmtId="0" fontId="14" fillId="33" borderId="2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9"/>
  <sheetViews>
    <sheetView tabSelected="1" zoomScale="130" zoomScaleNormal="130" zoomScalePageLayoutView="0" workbookViewId="0" topLeftCell="A1">
      <selection activeCell="I18" sqref="I18"/>
    </sheetView>
  </sheetViews>
  <sheetFormatPr defaultColWidth="9.140625" defaultRowHeight="15"/>
  <cols>
    <col min="1" max="1" width="2.57421875" style="0" customWidth="1"/>
    <col min="2" max="2" width="30.140625" style="32" customWidth="1"/>
    <col min="3" max="3" width="20.8515625" style="32" customWidth="1"/>
    <col min="4" max="4" width="14.28125" style="30" customWidth="1"/>
    <col min="5" max="6" width="13.140625" style="29" customWidth="1"/>
  </cols>
  <sheetData>
    <row r="1" spans="2:6" ht="13.5" customHeight="1">
      <c r="B1" s="70" t="s">
        <v>36</v>
      </c>
      <c r="C1" s="70"/>
      <c r="D1" s="70"/>
      <c r="E1" s="70"/>
      <c r="F1" s="70"/>
    </row>
    <row r="2" spans="2:6" ht="12" customHeight="1">
      <c r="B2" s="71" t="s">
        <v>81</v>
      </c>
      <c r="C2" s="71"/>
      <c r="D2" s="71"/>
      <c r="E2" s="71"/>
      <c r="F2" s="71"/>
    </row>
    <row r="3" spans="2:6" ht="13.5" customHeight="1" thickBot="1">
      <c r="B3" s="31" t="s">
        <v>25</v>
      </c>
      <c r="D3" s="6" t="s">
        <v>10</v>
      </c>
      <c r="E3" s="7" t="s">
        <v>10</v>
      </c>
      <c r="F3" s="7" t="s">
        <v>10</v>
      </c>
    </row>
    <row r="4" spans="2:6" s="3" customFormat="1" ht="11.25" customHeight="1">
      <c r="B4" s="33" t="s">
        <v>0</v>
      </c>
      <c r="C4" s="34" t="s">
        <v>1</v>
      </c>
      <c r="D4" s="8" t="s">
        <v>62</v>
      </c>
      <c r="E4" s="9" t="s">
        <v>64</v>
      </c>
      <c r="F4" s="10" t="s">
        <v>82</v>
      </c>
    </row>
    <row r="5" spans="2:6" ht="15" customHeight="1">
      <c r="B5" s="60" t="s">
        <v>60</v>
      </c>
      <c r="C5" s="35" t="s">
        <v>65</v>
      </c>
      <c r="D5" s="11">
        <v>133</v>
      </c>
      <c r="E5" s="11">
        <v>133</v>
      </c>
      <c r="F5" s="12">
        <v>133</v>
      </c>
    </row>
    <row r="6" spans="2:6" ht="13.5" customHeight="1">
      <c r="B6" s="60" t="s">
        <v>61</v>
      </c>
      <c r="C6" s="35" t="s">
        <v>66</v>
      </c>
      <c r="D6" s="11">
        <v>375</v>
      </c>
      <c r="E6" s="11">
        <v>428</v>
      </c>
      <c r="F6" s="12">
        <v>435</v>
      </c>
    </row>
    <row r="7" spans="2:6" ht="13.5" customHeight="1">
      <c r="B7" s="60" t="s">
        <v>2</v>
      </c>
      <c r="C7" s="35" t="s">
        <v>67</v>
      </c>
      <c r="D7" s="11">
        <v>168</v>
      </c>
      <c r="E7" s="11">
        <v>174</v>
      </c>
      <c r="F7" s="12">
        <v>181</v>
      </c>
    </row>
    <row r="8" spans="2:6" ht="15.75" customHeight="1">
      <c r="B8" s="60" t="s">
        <v>3</v>
      </c>
      <c r="C8" s="35" t="s">
        <v>68</v>
      </c>
      <c r="D8" s="11">
        <v>116</v>
      </c>
      <c r="E8" s="11">
        <v>118</v>
      </c>
      <c r="F8" s="12">
        <v>120</v>
      </c>
    </row>
    <row r="9" spans="2:6" ht="14.25" customHeight="1">
      <c r="B9" s="60" t="s">
        <v>4</v>
      </c>
      <c r="C9" s="35" t="s">
        <v>69</v>
      </c>
      <c r="D9" s="11">
        <v>3</v>
      </c>
      <c r="E9" s="11">
        <v>3</v>
      </c>
      <c r="F9" s="12">
        <v>5</v>
      </c>
    </row>
    <row r="10" spans="2:6" ht="14.25" customHeight="1">
      <c r="B10" s="60" t="s">
        <v>63</v>
      </c>
      <c r="C10" s="35" t="s">
        <v>70</v>
      </c>
      <c r="D10" s="11">
        <v>30</v>
      </c>
      <c r="E10" s="11">
        <v>30</v>
      </c>
      <c r="F10" s="12">
        <v>30</v>
      </c>
    </row>
    <row r="11" spans="2:6" ht="13.5" customHeight="1">
      <c r="B11" s="61" t="s">
        <v>77</v>
      </c>
      <c r="C11" s="35" t="s">
        <v>71</v>
      </c>
      <c r="D11" s="11"/>
      <c r="E11" s="11"/>
      <c r="F11" s="12"/>
    </row>
    <row r="12" spans="2:6" ht="13.5" customHeight="1">
      <c r="B12" s="61" t="s">
        <v>78</v>
      </c>
      <c r="C12" s="35" t="s">
        <v>72</v>
      </c>
      <c r="D12" s="11"/>
      <c r="E12" s="11"/>
      <c r="F12" s="12"/>
    </row>
    <row r="13" spans="2:6" ht="13.5" customHeight="1">
      <c r="B13" s="62" t="s">
        <v>79</v>
      </c>
      <c r="C13" s="35" t="s">
        <v>5</v>
      </c>
      <c r="D13" s="11">
        <v>120</v>
      </c>
      <c r="E13" s="11">
        <v>120</v>
      </c>
      <c r="F13" s="12">
        <v>120</v>
      </c>
    </row>
    <row r="14" spans="2:6" ht="13.5" customHeight="1">
      <c r="B14" s="62" t="s">
        <v>80</v>
      </c>
      <c r="C14" s="58" t="s">
        <v>76</v>
      </c>
      <c r="D14" s="59">
        <v>156.6</v>
      </c>
      <c r="E14" s="59">
        <v>174.6</v>
      </c>
      <c r="F14" s="12">
        <v>192.5</v>
      </c>
    </row>
    <row r="15" spans="2:6" ht="13.5" customHeight="1" thickBot="1">
      <c r="B15" s="96" t="s">
        <v>6</v>
      </c>
      <c r="C15" s="97"/>
      <c r="D15" s="13">
        <f>SUM(D5:D14)</f>
        <v>1101.6</v>
      </c>
      <c r="E15" s="13">
        <f>SUM(E5:E14)</f>
        <v>1180.6</v>
      </c>
      <c r="F15" s="13">
        <f>SUM(F5:F14)</f>
        <v>1216.5</v>
      </c>
    </row>
    <row r="16" spans="2:6" ht="12.75" customHeight="1">
      <c r="B16" s="98" t="s">
        <v>23</v>
      </c>
      <c r="C16" s="99"/>
      <c r="D16" s="15">
        <v>213</v>
      </c>
      <c r="E16" s="15">
        <v>220</v>
      </c>
      <c r="F16" s="15">
        <v>220</v>
      </c>
    </row>
    <row r="17" spans="2:6" ht="14.25" customHeight="1">
      <c r="B17" s="77" t="s">
        <v>39</v>
      </c>
      <c r="C17" s="78"/>
      <c r="D17" s="15">
        <v>700</v>
      </c>
      <c r="E17" s="15">
        <v>500</v>
      </c>
      <c r="F17" s="15">
        <v>500</v>
      </c>
    </row>
    <row r="18" spans="2:6" ht="14.25" customHeight="1">
      <c r="B18" s="36" t="s">
        <v>33</v>
      </c>
      <c r="C18" s="37"/>
      <c r="D18" s="15">
        <v>700</v>
      </c>
      <c r="E18" s="15">
        <v>700</v>
      </c>
      <c r="F18" s="15">
        <v>700</v>
      </c>
    </row>
    <row r="19" spans="2:6" ht="14.25" customHeight="1" thickBot="1">
      <c r="B19" s="100" t="s">
        <v>13</v>
      </c>
      <c r="C19" s="101"/>
      <c r="D19" s="15">
        <v>2254.4</v>
      </c>
      <c r="E19" s="15">
        <v>2355</v>
      </c>
      <c r="F19" s="15">
        <v>2490</v>
      </c>
    </row>
    <row r="20" spans="2:6" ht="12.75" customHeight="1" thickBot="1">
      <c r="B20" s="79" t="s">
        <v>12</v>
      </c>
      <c r="C20" s="80"/>
      <c r="D20" s="16">
        <f>SUM(D16:D19)+D15</f>
        <v>4969</v>
      </c>
      <c r="E20" s="16">
        <f>SUM(E16:E19)+E15</f>
        <v>4955.6</v>
      </c>
      <c r="F20" s="16">
        <f>SUM(F16:F19)+F15</f>
        <v>5126.5</v>
      </c>
    </row>
    <row r="21" spans="2:6" ht="13.5" customHeight="1" thickBot="1">
      <c r="B21" s="81" t="s">
        <v>11</v>
      </c>
      <c r="C21" s="82"/>
      <c r="D21" s="16">
        <f>D81</f>
        <v>4969</v>
      </c>
      <c r="E21" s="16">
        <f>E81</f>
        <v>4955.6</v>
      </c>
      <c r="F21" s="17">
        <f>F81</f>
        <v>5126.5</v>
      </c>
    </row>
    <row r="22" spans="2:6" ht="24.75" customHeight="1" thickBot="1">
      <c r="B22" s="88" t="s">
        <v>42</v>
      </c>
      <c r="C22" s="89"/>
      <c r="D22" s="89"/>
      <c r="E22" s="89"/>
      <c r="F22" s="90"/>
    </row>
    <row r="23" spans="2:6" ht="15" customHeight="1">
      <c r="B23" s="38" t="s">
        <v>46</v>
      </c>
      <c r="C23" s="39">
        <v>211</v>
      </c>
      <c r="D23" s="18">
        <v>632</v>
      </c>
      <c r="E23" s="18">
        <v>632</v>
      </c>
      <c r="F23" s="18">
        <v>632</v>
      </c>
    </row>
    <row r="24" spans="2:6" ht="12.75" customHeight="1">
      <c r="B24" s="40" t="s">
        <v>47</v>
      </c>
      <c r="C24" s="41">
        <v>213</v>
      </c>
      <c r="D24" s="19">
        <v>191</v>
      </c>
      <c r="E24" s="19">
        <v>191</v>
      </c>
      <c r="F24" s="19">
        <v>191</v>
      </c>
    </row>
    <row r="25" spans="2:6" ht="12.75" customHeight="1" thickBot="1">
      <c r="B25" s="75" t="s">
        <v>48</v>
      </c>
      <c r="C25" s="76"/>
      <c r="D25" s="13">
        <f>SUM(D23:D24)</f>
        <v>823</v>
      </c>
      <c r="E25" s="13">
        <f>SUM(E23:E24)</f>
        <v>823</v>
      </c>
      <c r="F25" s="14">
        <f>SUM(F23:F24)</f>
        <v>823</v>
      </c>
    </row>
    <row r="26" spans="2:6" ht="18" customHeight="1" thickBot="1">
      <c r="B26" s="88" t="s">
        <v>41</v>
      </c>
      <c r="C26" s="89"/>
      <c r="D26" s="89"/>
      <c r="E26" s="89"/>
      <c r="F26" s="90"/>
    </row>
    <row r="27" spans="2:6" ht="14.25" customHeight="1">
      <c r="B27" s="38" t="s">
        <v>46</v>
      </c>
      <c r="C27" s="39">
        <v>211</v>
      </c>
      <c r="D27" s="20">
        <v>900</v>
      </c>
      <c r="E27" s="20">
        <v>900</v>
      </c>
      <c r="F27" s="20">
        <v>900</v>
      </c>
    </row>
    <row r="28" spans="2:6" ht="14.25" customHeight="1">
      <c r="B28" s="42" t="s">
        <v>31</v>
      </c>
      <c r="C28" s="41">
        <v>213</v>
      </c>
      <c r="D28" s="11">
        <v>272</v>
      </c>
      <c r="E28" s="11">
        <v>272</v>
      </c>
      <c r="F28" s="11">
        <v>272</v>
      </c>
    </row>
    <row r="29" spans="2:6" ht="15.75" customHeight="1">
      <c r="B29" s="42" t="s">
        <v>30</v>
      </c>
      <c r="C29" s="41">
        <v>221</v>
      </c>
      <c r="D29" s="11">
        <v>45</v>
      </c>
      <c r="E29" s="11">
        <v>45</v>
      </c>
      <c r="F29" s="11">
        <v>45</v>
      </c>
    </row>
    <row r="30" spans="2:6" ht="14.25" customHeight="1">
      <c r="B30" s="42" t="s">
        <v>29</v>
      </c>
      <c r="C30" s="41" t="s">
        <v>14</v>
      </c>
      <c r="D30" s="11">
        <v>10</v>
      </c>
      <c r="E30" s="11">
        <v>10</v>
      </c>
      <c r="F30" s="11">
        <v>10</v>
      </c>
    </row>
    <row r="31" spans="2:6" ht="14.25" customHeight="1">
      <c r="B31" s="42" t="s">
        <v>34</v>
      </c>
      <c r="C31" s="41" t="s">
        <v>35</v>
      </c>
      <c r="D31" s="11">
        <v>65</v>
      </c>
      <c r="E31" s="11">
        <v>65</v>
      </c>
      <c r="F31" s="11">
        <v>65</v>
      </c>
    </row>
    <row r="32" spans="2:6" ht="15">
      <c r="B32" s="42" t="s">
        <v>28</v>
      </c>
      <c r="C32" s="41" t="s">
        <v>15</v>
      </c>
      <c r="D32" s="11">
        <v>20</v>
      </c>
      <c r="E32" s="11">
        <v>20</v>
      </c>
      <c r="F32" s="11">
        <v>20</v>
      </c>
    </row>
    <row r="33" spans="2:6" ht="15">
      <c r="B33" s="42" t="s">
        <v>27</v>
      </c>
      <c r="C33" s="41" t="s">
        <v>16</v>
      </c>
      <c r="D33" s="11">
        <v>36</v>
      </c>
      <c r="E33" s="11">
        <v>36</v>
      </c>
      <c r="F33" s="11">
        <v>36</v>
      </c>
    </row>
    <row r="34" spans="2:6" ht="15">
      <c r="B34" s="42" t="s">
        <v>26</v>
      </c>
      <c r="C34" s="41">
        <v>227</v>
      </c>
      <c r="D34" s="11">
        <v>8</v>
      </c>
      <c r="E34" s="11">
        <v>8</v>
      </c>
      <c r="F34" s="11">
        <v>8</v>
      </c>
    </row>
    <row r="35" spans="2:6" ht="12" customHeight="1">
      <c r="B35" s="42" t="s">
        <v>37</v>
      </c>
      <c r="C35" s="41" t="s">
        <v>17</v>
      </c>
      <c r="D35" s="11">
        <v>20</v>
      </c>
      <c r="E35" s="11">
        <v>20</v>
      </c>
      <c r="F35" s="11">
        <v>20</v>
      </c>
    </row>
    <row r="36" spans="2:6" ht="12" customHeight="1">
      <c r="B36" s="42" t="s">
        <v>32</v>
      </c>
      <c r="C36" s="41" t="s">
        <v>18</v>
      </c>
      <c r="D36" s="11">
        <v>20</v>
      </c>
      <c r="E36" s="11">
        <v>20</v>
      </c>
      <c r="F36" s="11">
        <v>20</v>
      </c>
    </row>
    <row r="37" spans="2:6" ht="14.25" customHeight="1">
      <c r="B37" s="43" t="s">
        <v>19</v>
      </c>
      <c r="C37" s="41">
        <v>291</v>
      </c>
      <c r="D37" s="11">
        <v>5</v>
      </c>
      <c r="E37" s="11">
        <v>5</v>
      </c>
      <c r="F37" s="11">
        <v>5</v>
      </c>
    </row>
    <row r="38" spans="2:6" ht="13.5" customHeight="1">
      <c r="B38" s="43" t="s">
        <v>20</v>
      </c>
      <c r="C38" s="41">
        <v>291</v>
      </c>
      <c r="D38" s="11">
        <v>1</v>
      </c>
      <c r="E38" s="11">
        <v>1</v>
      </c>
      <c r="F38" s="11">
        <v>1</v>
      </c>
    </row>
    <row r="39" spans="2:6" ht="13.5" customHeight="1">
      <c r="B39" s="43" t="s">
        <v>21</v>
      </c>
      <c r="C39" s="41">
        <v>291</v>
      </c>
      <c r="D39" s="11">
        <v>20</v>
      </c>
      <c r="E39" s="11">
        <v>20</v>
      </c>
      <c r="F39" s="11">
        <v>20</v>
      </c>
    </row>
    <row r="40" spans="2:6" ht="13.5" customHeight="1">
      <c r="B40" s="43" t="s">
        <v>45</v>
      </c>
      <c r="C40" s="41">
        <v>296</v>
      </c>
      <c r="D40" s="11">
        <v>15</v>
      </c>
      <c r="E40" s="11">
        <v>15</v>
      </c>
      <c r="F40" s="11">
        <v>15</v>
      </c>
    </row>
    <row r="41" spans="2:6" ht="13.5" customHeight="1">
      <c r="B41" s="43" t="s">
        <v>74</v>
      </c>
      <c r="C41" s="41">
        <v>343</v>
      </c>
      <c r="D41" s="11">
        <v>100</v>
      </c>
      <c r="E41" s="11">
        <v>100</v>
      </c>
      <c r="F41" s="11">
        <v>100</v>
      </c>
    </row>
    <row r="42" spans="2:6" ht="12.75" customHeight="1">
      <c r="B42" s="42" t="s">
        <v>75</v>
      </c>
      <c r="C42" s="41">
        <v>346</v>
      </c>
      <c r="D42" s="11">
        <v>10</v>
      </c>
      <c r="E42" s="11">
        <v>10</v>
      </c>
      <c r="F42" s="11">
        <v>10</v>
      </c>
    </row>
    <row r="43" spans="2:6" ht="17.25" customHeight="1" thickBot="1">
      <c r="B43" s="75" t="s">
        <v>49</v>
      </c>
      <c r="C43" s="76"/>
      <c r="D43" s="13">
        <f>SUM(D27:D42)</f>
        <v>1547</v>
      </c>
      <c r="E43" s="13">
        <f>SUM(E27:E42)</f>
        <v>1547</v>
      </c>
      <c r="F43" s="14">
        <f>SUM(F27:F42)</f>
        <v>1547</v>
      </c>
    </row>
    <row r="44" spans="2:6" ht="28.5" customHeight="1" thickBot="1">
      <c r="B44" s="88" t="s">
        <v>50</v>
      </c>
      <c r="C44" s="89"/>
      <c r="D44" s="89"/>
      <c r="E44" s="89"/>
      <c r="F44" s="90"/>
    </row>
    <row r="45" spans="2:6" ht="14.25" customHeight="1">
      <c r="B45" s="44" t="s">
        <v>52</v>
      </c>
      <c r="C45" s="39" t="s">
        <v>18</v>
      </c>
      <c r="D45" s="20">
        <v>131</v>
      </c>
      <c r="E45" s="20">
        <v>131</v>
      </c>
      <c r="F45" s="20">
        <v>131</v>
      </c>
    </row>
    <row r="46" spans="2:6" ht="12.75" customHeight="1">
      <c r="B46" s="45" t="s">
        <v>51</v>
      </c>
      <c r="C46" s="41">
        <v>343</v>
      </c>
      <c r="D46" s="11">
        <v>10</v>
      </c>
      <c r="E46" s="11">
        <v>10</v>
      </c>
      <c r="F46" s="11">
        <v>10</v>
      </c>
    </row>
    <row r="47" spans="2:6" ht="13.5" customHeight="1" thickBot="1">
      <c r="B47" s="75" t="s">
        <v>48</v>
      </c>
      <c r="C47" s="76"/>
      <c r="D47" s="13">
        <f>SUM(D45:D46)</f>
        <v>141</v>
      </c>
      <c r="E47" s="13">
        <f>SUM(E45:E46)</f>
        <v>141</v>
      </c>
      <c r="F47" s="14">
        <f>SUM(F45:F46)</f>
        <v>141</v>
      </c>
    </row>
    <row r="48" spans="2:6" ht="28.5" customHeight="1" thickBot="1">
      <c r="B48" s="88" t="s">
        <v>53</v>
      </c>
      <c r="C48" s="89"/>
      <c r="D48" s="89"/>
      <c r="E48" s="89"/>
      <c r="F48" s="90"/>
    </row>
    <row r="49" spans="2:6" ht="13.5" customHeight="1">
      <c r="B49" s="46" t="s">
        <v>23</v>
      </c>
      <c r="C49" s="39">
        <v>211</v>
      </c>
      <c r="D49" s="20">
        <v>160.5</v>
      </c>
      <c r="E49" s="20">
        <v>165.9</v>
      </c>
      <c r="F49" s="20">
        <v>165.9</v>
      </c>
    </row>
    <row r="50" spans="2:6" ht="13.5" customHeight="1">
      <c r="B50" s="47"/>
      <c r="C50" s="41">
        <v>213</v>
      </c>
      <c r="D50" s="11">
        <v>48.5</v>
      </c>
      <c r="E50" s="11">
        <v>50.1</v>
      </c>
      <c r="F50" s="11">
        <v>50.1</v>
      </c>
    </row>
    <row r="51" spans="2:6" ht="13.5" customHeight="1">
      <c r="B51" s="47"/>
      <c r="C51" s="41">
        <v>221</v>
      </c>
      <c r="D51" s="11"/>
      <c r="E51" s="11"/>
      <c r="F51" s="11"/>
    </row>
    <row r="52" spans="2:6" ht="13.5" customHeight="1">
      <c r="B52" s="47"/>
      <c r="C52" s="41">
        <v>346</v>
      </c>
      <c r="D52" s="11">
        <v>4</v>
      </c>
      <c r="E52" s="11">
        <v>4</v>
      </c>
      <c r="F52" s="11">
        <v>4</v>
      </c>
    </row>
    <row r="53" spans="2:6" ht="13.5" customHeight="1" thickBot="1">
      <c r="B53" s="75" t="s">
        <v>48</v>
      </c>
      <c r="C53" s="76"/>
      <c r="D53" s="13">
        <f>SUM(D49:D52)</f>
        <v>213</v>
      </c>
      <c r="E53" s="13">
        <f>SUM(E49:E52)</f>
        <v>220</v>
      </c>
      <c r="F53" s="14">
        <f>SUM(F49:F52)</f>
        <v>220</v>
      </c>
    </row>
    <row r="54" spans="2:6" ht="30.75" customHeight="1">
      <c r="B54" s="91" t="s">
        <v>54</v>
      </c>
      <c r="C54" s="92"/>
      <c r="D54" s="92"/>
      <c r="E54" s="92"/>
      <c r="F54" s="93"/>
    </row>
    <row r="55" spans="2:6" ht="13.5" customHeight="1">
      <c r="B55" s="47" t="s">
        <v>52</v>
      </c>
      <c r="C55" s="41">
        <v>226</v>
      </c>
      <c r="D55" s="11">
        <v>700</v>
      </c>
      <c r="E55" s="11">
        <v>700</v>
      </c>
      <c r="F55" s="11">
        <v>700</v>
      </c>
    </row>
    <row r="56" spans="2:6" ht="21" customHeight="1">
      <c r="B56" s="83" t="s">
        <v>48</v>
      </c>
      <c r="C56" s="84"/>
      <c r="D56" s="21">
        <f>SUM(D55)</f>
        <v>700</v>
      </c>
      <c r="E56" s="21">
        <f>SUM(E55)</f>
        <v>700</v>
      </c>
      <c r="F56" s="22">
        <f>SUM(F55)</f>
        <v>700</v>
      </c>
    </row>
    <row r="57" spans="2:6" ht="26.25" customHeight="1" thickBot="1">
      <c r="B57" s="72" t="s">
        <v>55</v>
      </c>
      <c r="C57" s="73"/>
      <c r="D57" s="73"/>
      <c r="E57" s="73"/>
      <c r="F57" s="74"/>
    </row>
    <row r="58" spans="2:6" ht="13.5" customHeight="1">
      <c r="B58" s="44" t="s">
        <v>43</v>
      </c>
      <c r="C58" s="39">
        <v>211</v>
      </c>
      <c r="D58" s="20">
        <v>124</v>
      </c>
      <c r="E58" s="20">
        <v>124</v>
      </c>
      <c r="F58" s="20">
        <v>124</v>
      </c>
    </row>
    <row r="59" spans="2:6" ht="13.5" customHeight="1">
      <c r="B59" s="48" t="s">
        <v>44</v>
      </c>
      <c r="C59" s="41">
        <v>213</v>
      </c>
      <c r="D59" s="11">
        <v>37</v>
      </c>
      <c r="E59" s="11">
        <v>37</v>
      </c>
      <c r="F59" s="11">
        <v>37</v>
      </c>
    </row>
    <row r="60" spans="2:6" ht="13.5" customHeight="1">
      <c r="B60" s="48" t="s">
        <v>59</v>
      </c>
      <c r="C60" s="41">
        <v>226</v>
      </c>
      <c r="D60" s="11">
        <v>164</v>
      </c>
      <c r="E60" s="11">
        <v>343.6</v>
      </c>
      <c r="F60" s="11">
        <v>514.5</v>
      </c>
    </row>
    <row r="61" spans="2:6" ht="13.5" customHeight="1">
      <c r="B61" s="48" t="s">
        <v>8</v>
      </c>
      <c r="C61" s="41">
        <v>223</v>
      </c>
      <c r="D61" s="11">
        <v>500</v>
      </c>
      <c r="E61" s="11">
        <v>500</v>
      </c>
      <c r="F61" s="11">
        <v>500</v>
      </c>
    </row>
    <row r="62" spans="2:6" s="4" customFormat="1" ht="15.75" thickBot="1">
      <c r="B62" s="75" t="s">
        <v>48</v>
      </c>
      <c r="C62" s="76"/>
      <c r="D62" s="13">
        <f>SUM(D58:D61)</f>
        <v>825</v>
      </c>
      <c r="E62" s="13">
        <f>SUM(E58:E61)</f>
        <v>1004.6</v>
      </c>
      <c r="F62" s="14">
        <f>SUM(F58:F61)</f>
        <v>1175.5</v>
      </c>
    </row>
    <row r="63" spans="2:6" s="4" customFormat="1" ht="24" customHeight="1" thickBot="1">
      <c r="B63" s="85" t="s">
        <v>58</v>
      </c>
      <c r="C63" s="86"/>
      <c r="D63" s="86"/>
      <c r="E63" s="86"/>
      <c r="F63" s="87"/>
    </row>
    <row r="64" spans="2:6" s="5" customFormat="1" ht="16.5" customHeight="1">
      <c r="B64" s="44" t="s">
        <v>40</v>
      </c>
      <c r="C64" s="39">
        <v>226</v>
      </c>
      <c r="D64" s="20"/>
      <c r="E64" s="20"/>
      <c r="F64" s="20"/>
    </row>
    <row r="65" spans="2:6" s="4" customFormat="1" ht="15.75" thickBot="1">
      <c r="B65" s="75" t="s">
        <v>48</v>
      </c>
      <c r="C65" s="76"/>
      <c r="D65" s="13">
        <f>D64</f>
        <v>0</v>
      </c>
      <c r="E65" s="13">
        <f>E64</f>
        <v>0</v>
      </c>
      <c r="F65" s="13">
        <f>F64</f>
        <v>0</v>
      </c>
    </row>
    <row r="66" spans="2:6" ht="29.25" customHeight="1" thickBot="1">
      <c r="B66" s="85" t="s">
        <v>56</v>
      </c>
      <c r="C66" s="86"/>
      <c r="D66" s="86"/>
      <c r="E66" s="86"/>
      <c r="F66" s="87"/>
    </row>
    <row r="67" spans="2:6" ht="13.5" customHeight="1">
      <c r="B67" s="44" t="s">
        <v>8</v>
      </c>
      <c r="C67" s="39">
        <v>223</v>
      </c>
      <c r="D67" s="20">
        <v>500</v>
      </c>
      <c r="E67" s="20">
        <v>500</v>
      </c>
      <c r="F67" s="20">
        <v>500</v>
      </c>
    </row>
    <row r="68" spans="2:6" ht="12" customHeight="1">
      <c r="B68" s="48" t="s">
        <v>52</v>
      </c>
      <c r="C68" s="41">
        <v>226</v>
      </c>
      <c r="D68" s="11">
        <v>0</v>
      </c>
      <c r="E68" s="11">
        <v>0</v>
      </c>
      <c r="F68" s="11">
        <v>0</v>
      </c>
    </row>
    <row r="69" spans="2:6" s="4" customFormat="1" ht="15.75" thickBot="1">
      <c r="B69" s="75" t="s">
        <v>48</v>
      </c>
      <c r="C69" s="76"/>
      <c r="D69" s="13">
        <f>D67+D68</f>
        <v>500</v>
      </c>
      <c r="E69" s="13">
        <f>E67+E68</f>
        <v>500</v>
      </c>
      <c r="F69" s="13">
        <f>F67+F68</f>
        <v>500</v>
      </c>
    </row>
    <row r="70" spans="2:7" ht="24.75" customHeight="1">
      <c r="B70" s="65" t="s">
        <v>84</v>
      </c>
      <c r="C70" s="66"/>
      <c r="D70" s="66"/>
      <c r="E70" s="66"/>
      <c r="F70" s="67"/>
      <c r="G70" s="1"/>
    </row>
    <row r="71" spans="2:7" s="5" customFormat="1" ht="16.5" customHeight="1">
      <c r="B71" s="63" t="s">
        <v>52</v>
      </c>
      <c r="C71" s="64">
        <v>226</v>
      </c>
      <c r="D71" s="11">
        <v>200</v>
      </c>
      <c r="E71" s="11"/>
      <c r="F71" s="11"/>
      <c r="G71" s="1"/>
    </row>
    <row r="72" spans="2:7" s="4" customFormat="1" ht="15.75" thickBot="1">
      <c r="B72" s="68" t="s">
        <v>48</v>
      </c>
      <c r="C72" s="69"/>
      <c r="D72" s="13">
        <f>D71</f>
        <v>200</v>
      </c>
      <c r="E72" s="13">
        <f>E71</f>
        <v>0</v>
      </c>
      <c r="F72" s="13">
        <f>F71</f>
        <v>0</v>
      </c>
      <c r="G72" s="2"/>
    </row>
    <row r="73" spans="2:6" s="4" customFormat="1" ht="18.75" customHeight="1" thickBot="1">
      <c r="B73" s="85" t="s">
        <v>57</v>
      </c>
      <c r="C73" s="86"/>
      <c r="D73" s="86"/>
      <c r="E73" s="86"/>
      <c r="F73" s="87"/>
    </row>
    <row r="74" spans="2:6" ht="13.5" customHeight="1">
      <c r="B74" s="44" t="s">
        <v>45</v>
      </c>
      <c r="C74" s="39">
        <v>296</v>
      </c>
      <c r="D74" s="20">
        <v>10</v>
      </c>
      <c r="E74" s="20">
        <v>10</v>
      </c>
      <c r="F74" s="20">
        <v>10</v>
      </c>
    </row>
    <row r="75" spans="2:6" ht="13.5" customHeight="1" thickBot="1">
      <c r="B75" s="75" t="s">
        <v>48</v>
      </c>
      <c r="C75" s="76"/>
      <c r="D75" s="13">
        <f>D74</f>
        <v>10</v>
      </c>
      <c r="E75" s="13">
        <f>E74</f>
        <v>10</v>
      </c>
      <c r="F75" s="14">
        <f>F74</f>
        <v>10</v>
      </c>
    </row>
    <row r="76" spans="2:6" ht="28.5" customHeight="1" thickBot="1">
      <c r="B76" s="88" t="s">
        <v>83</v>
      </c>
      <c r="C76" s="89"/>
      <c r="D76" s="89"/>
      <c r="E76" s="89"/>
      <c r="F76" s="90"/>
    </row>
    <row r="77" spans="2:6" ht="13.5" customHeight="1">
      <c r="B77" s="44" t="s">
        <v>45</v>
      </c>
      <c r="C77" s="39">
        <v>349</v>
      </c>
      <c r="D77" s="20">
        <v>10</v>
      </c>
      <c r="E77" s="20">
        <v>10</v>
      </c>
      <c r="F77" s="20">
        <v>10</v>
      </c>
    </row>
    <row r="78" spans="2:6" ht="13.5" customHeight="1" thickBot="1">
      <c r="B78" s="75" t="s">
        <v>48</v>
      </c>
      <c r="C78" s="76"/>
      <c r="D78" s="13">
        <f>D77</f>
        <v>10</v>
      </c>
      <c r="E78" s="13">
        <f>E77</f>
        <v>10</v>
      </c>
      <c r="F78" s="14">
        <f>F77</f>
        <v>10</v>
      </c>
    </row>
    <row r="79" spans="2:6" ht="13.5" customHeight="1">
      <c r="B79" s="49" t="s">
        <v>24</v>
      </c>
      <c r="C79" s="50">
        <v>999</v>
      </c>
      <c r="D79" s="23"/>
      <c r="E79" s="23"/>
      <c r="F79" s="24"/>
    </row>
    <row r="80" spans="2:6" ht="13.5" customHeight="1" thickBot="1">
      <c r="B80" s="51"/>
      <c r="C80" s="52"/>
      <c r="D80" s="25"/>
      <c r="E80" s="25"/>
      <c r="F80" s="26"/>
    </row>
    <row r="81" spans="2:6" ht="13.5" customHeight="1" thickBot="1">
      <c r="B81" s="53" t="s">
        <v>7</v>
      </c>
      <c r="C81" s="54"/>
      <c r="D81" s="16">
        <f>D25+D43+D47+D53+D56+D65+D69+D75+D78+D62+D72</f>
        <v>4969</v>
      </c>
      <c r="E81" s="16">
        <f>E25+E43+E47+E53+E56+E65+E69+E75+E78+E62+E72</f>
        <v>4955.6</v>
      </c>
      <c r="F81" s="16">
        <f>F25+F43+F47+F53+F56+F65+F69+F75+F78+F62+F72</f>
        <v>5126.5</v>
      </c>
    </row>
    <row r="82" spans="2:6" ht="13.5" customHeight="1" thickBot="1">
      <c r="B82" s="55"/>
      <c r="C82" s="56"/>
      <c r="D82" s="27"/>
      <c r="E82" s="27"/>
      <c r="F82" s="28"/>
    </row>
    <row r="83" spans="2:5" ht="16.5" customHeight="1">
      <c r="B83" s="57" t="s">
        <v>9</v>
      </c>
      <c r="C83" s="94" t="s">
        <v>38</v>
      </c>
      <c r="D83" s="94"/>
      <c r="E83" s="94"/>
    </row>
    <row r="84" spans="2:5" ht="16.5" customHeight="1">
      <c r="B84" s="57" t="s">
        <v>22</v>
      </c>
      <c r="C84" s="95" t="s">
        <v>73</v>
      </c>
      <c r="D84" s="95"/>
      <c r="E84" s="95"/>
    </row>
    <row r="85" ht="15">
      <c r="B85" s="57"/>
    </row>
    <row r="86" ht="15">
      <c r="B86" s="57"/>
    </row>
    <row r="87" ht="15">
      <c r="B87" s="57"/>
    </row>
    <row r="88" ht="15">
      <c r="B88" s="57"/>
    </row>
    <row r="89" ht="15">
      <c r="B89" s="57"/>
    </row>
  </sheetData>
  <sheetProtection/>
  <mergeCells count="32">
    <mergeCell ref="B19:C19"/>
    <mergeCell ref="B73:F73"/>
    <mergeCell ref="B69:C69"/>
    <mergeCell ref="B66:F66"/>
    <mergeCell ref="C83:E83"/>
    <mergeCell ref="C84:E84"/>
    <mergeCell ref="B15:C15"/>
    <mergeCell ref="B16:C16"/>
    <mergeCell ref="B22:F22"/>
    <mergeCell ref="B26:F26"/>
    <mergeCell ref="B76:F76"/>
    <mergeCell ref="B78:C78"/>
    <mergeCell ref="B21:C21"/>
    <mergeCell ref="B56:C56"/>
    <mergeCell ref="B75:C75"/>
    <mergeCell ref="B62:C62"/>
    <mergeCell ref="B63:F63"/>
    <mergeCell ref="B44:F44"/>
    <mergeCell ref="B47:C47"/>
    <mergeCell ref="B48:F48"/>
    <mergeCell ref="B53:C53"/>
    <mergeCell ref="B54:F54"/>
    <mergeCell ref="B70:F70"/>
    <mergeCell ref="B72:C72"/>
    <mergeCell ref="B1:F1"/>
    <mergeCell ref="B2:F2"/>
    <mergeCell ref="B57:F57"/>
    <mergeCell ref="B25:C25"/>
    <mergeCell ref="B17:C17"/>
    <mergeCell ref="B65:C65"/>
    <mergeCell ref="B43:C43"/>
    <mergeCell ref="B20:C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</cp:lastModifiedBy>
  <cp:lastPrinted>2017-11-08T09:38:00Z</cp:lastPrinted>
  <dcterms:created xsi:type="dcterms:W3CDTF">2010-10-11T11:59:20Z</dcterms:created>
  <dcterms:modified xsi:type="dcterms:W3CDTF">2019-11-21T10:39:31Z</dcterms:modified>
  <cp:category/>
  <cp:version/>
  <cp:contentType/>
  <cp:contentStatus/>
</cp:coreProperties>
</file>